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<sst xmlns="http://schemas.openxmlformats.org/spreadsheetml/2006/main" count="314" uniqueCount="253">
  <si>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</si>
  <si>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</si>
  <si>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</si>
  <si>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</si>
  <si>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</si>
  <si>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</si>
  <si>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</si>
  <si>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</si>
  <si>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</si>
  <si>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</si>
  <si>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</si>
  <si>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</si>
  <si>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</si>
  <si>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</si>
  <si>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</si>
  <si>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</si>
  <si>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</si>
  <si>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</si>
  <si>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</si>
  <si>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</si>
  <si>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</si>
  <si>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</si>
  <si>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</si>
  <si>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</si>
  <si>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</si>
  <si>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</si>
  <si>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</si>
  <si>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</si>
  <si>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</si>
  <si>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</si>
  <si>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</si>
  <si>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</si>
  <si>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</si>
  <si>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</si>
  <si>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</si>
  <si>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</si>
  <si>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</si>
  <si>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</si>
  <si>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</si>
  <si>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</si>
  <si>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</si>
  <si>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</si>
  <si>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</si>
  <si>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</si>
  <si>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</si>
  <si>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</si>
  <si>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</si>
  <si>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</si>
  <si>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</si>
  <si>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</si>
  <si>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</si>
  <si>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</si>
  <si>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</si>
  <si>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</si>
  <si>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</si>
  <si>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</si>
  <si>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</si>
  <si>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</si>
  <si>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</si>
  <si>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</si>
  <si>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</si>
  <si>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</si>
  <si>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</si>
  <si>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</si>
  <si>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</si>
  <si>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</si>
  <si>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</si>
  <si>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</si>
  <si>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</si>
  <si>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</si>
  <si>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</si>
  <si>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</si>
  <si>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</si>
  <si>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</si>
  <si>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</si>
  <si>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</si>
  <si>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</si>
  <si>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</si>
  <si>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</si>
  <si>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</si>
  <si>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</si>
  <si>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</si>
  <si>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</si>
  <si>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</si>
  <si>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</si>
  <si>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</si>
  <si>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</si>
  <si>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</si>
  <si>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</si>
  <si>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</si>
  <si>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</si>
  <si>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</si>
  <si>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</si>
  <si>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</si>
  <si>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</si>
  <si>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</si>
  <si>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</si>
  <si>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</si>
  <si>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</si>
  <si>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</si>
  <si>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</si>
  <si>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</si>
  <si>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</si>
  <si>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</si>
  <si>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</si>
  <si>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</si>
  <si>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</si>
  <si>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</si>
  <si>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</si>
  <si>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</si>
  <si>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</si>
  <si>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</si>
  <si>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</si>
  <si>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</si>
  <si>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</si>
  <si>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</si>
  <si>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</si>
  <si>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</si>
  <si>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</si>
  <si>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</si>
  <si>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</si>
  <si>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</si>
  <si>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</si>
  <si>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</si>
  <si>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</si>
  <si>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</si>
  <si>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</si>
  <si>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</si>
  <si>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</si>
  <si>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</si>
  <si>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</si>
  <si>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</si>
  <si>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</si>
  <si>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</si>
  <si>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</si>
  <si>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</si>
  <si>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</si>
  <si>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</si>
  <si>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</si>
  <si>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</si>
  <si>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</si>
  <si>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</si>
  <si>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</si>
  <si>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</si>
  <si>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</si>
  <si>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</si>
  <si>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</si>
  <si>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</si>
  <si>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</si>
  <si>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</si>
  <si>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</si>
  <si>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</si>
  <si>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</si>
  <si>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</si>
  <si>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</si>
  <si>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</si>
  <si>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</si>
  <si>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</si>
  <si>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</si>
  <si>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</si>
  <si>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</si>
  <si>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</si>
  <si>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</si>
  <si>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</si>
  <si>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</si>
  <si>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</si>
  <si>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</si>
  <si>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</si>
  <si>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</si>
  <si>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</si>
  <si>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</si>
  <si>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</si>
  <si>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</si>
  <si>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</si>
  <si>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</si>
  <si>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</si>
  <si>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</si>
  <si>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</si>
  <si>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</si>
  <si>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</si>
  <si>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</si>
  <si>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</si>
  <si>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</si>
  <si>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</si>
  <si>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</si>
  <si>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</si>
  <si>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</si>
  <si>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</si>
  <si>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</si>
  <si>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</si>
  <si>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</si>
  <si>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</si>
  <si>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</si>
  <si>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</si>
  <si>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</si>
  <si>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</si>
  <si>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</si>
  <si>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</si>
  <si>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</si>
  <si>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</si>
  <si>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</si>
  <si>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</si>
  <si>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</si>
  <si>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</si>
  <si>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</si>
  <si>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</si>
  <si>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</si>
  <si>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</si>
  <si>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</si>
  <si>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</si>
  <si>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</si>
  <si>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</si>
  <si>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</si>
  <si>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</si>
  <si>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</si>
  <si>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</si>
  <si>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</si>
  <si>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</si>
  <si>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</si>
  <si>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</si>
  <si>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</si>
  <si>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</si>
  <si>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</si>
  <si>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</si>
  <si>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</si>
  <si>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</si>
  <si>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</si>
  <si>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</si>
  <si>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</si>
  <si>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</si>
  <si>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</si>
  <si>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</si>
  <si>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</si>
  <si>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</si>
  <si>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</si>
  <si>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</si>
  <si>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</si>
  <si>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</si>
  <si>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</si>
  <si>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</si>
  <si>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</si>
  <si>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</si>
  <si>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</si>
  <si>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</si>
  <si>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</si>
  <si>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О.О.Кошинський</t>
  </si>
  <si>
    <t>В.І. Шляхта</t>
  </si>
  <si>
    <t>(0312) 64-02-89</t>
  </si>
  <si>
    <t>v.shlyahta@zk.court.gov.ua</t>
  </si>
  <si>
    <t>17 липня 2015 року</t>
  </si>
  <si>
    <t>перше півріччя 2015 року</t>
  </si>
  <si>
    <t>ТУ ДСА України в Закарпатській областi</t>
  </si>
  <si>
    <t>м. УЖГОРОД. вул. Загрська. 30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</si>
</sst>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880</v>
      </c>
      <c r="F10" s="113">
        <v>766</v>
      </c>
      <c r="G10" s="113">
        <v>723</v>
      </c>
      <c r="H10" s="113">
        <v>108</v>
      </c>
      <c r="I10" s="113">
        <v>24</v>
      </c>
      <c r="J10" s="113">
        <v>40</v>
      </c>
      <c r="K10" s="113">
        <v>551</v>
      </c>
      <c r="L10" s="113"/>
      <c r="M10" s="117">
        <v>157</v>
      </c>
      <c r="N10" s="98">
        <v>8</v>
      </c>
      <c r="O10" s="120">
        <f>E10-F10</f>
        <v>114</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114</v>
      </c>
      <c r="F15" s="113">
        <v>89</v>
      </c>
      <c r="G15" s="113">
        <v>83</v>
      </c>
      <c r="H15" s="113">
        <v>5</v>
      </c>
      <c r="I15" s="113">
        <v>4</v>
      </c>
      <c r="J15" s="113">
        <v>41</v>
      </c>
      <c r="K15" s="113">
        <v>33</v>
      </c>
      <c r="L15" s="113"/>
      <c r="M15" s="113">
        <v>31</v>
      </c>
      <c r="N15" s="113" t="s">
        <v>147</v>
      </c>
      <c r="O15" s="120">
        <f t="shared" si="0"/>
        <v>25</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114</v>
      </c>
      <c r="F21" s="113">
        <v>89</v>
      </c>
      <c r="G21" s="113">
        <v>83</v>
      </c>
      <c r="H21" s="113">
        <v>5</v>
      </c>
      <c r="I21" s="113">
        <v>4</v>
      </c>
      <c r="J21" s="113">
        <v>41</v>
      </c>
      <c r="K21" s="113">
        <v>33</v>
      </c>
      <c r="L21" s="113"/>
      <c r="M21" s="113">
        <v>31</v>
      </c>
      <c r="N21" s="113" t="s">
        <v>147</v>
      </c>
      <c r="O21" s="120">
        <f t="shared" si="0"/>
        <v>25</v>
      </c>
      <c r="P21" s="24"/>
      <c r="Q21" s="77"/>
      <c r="R21" s="77"/>
      <c r="S21" s="77"/>
    </row>
    <row r="22" spans="1:19" ht="30" customHeight="1">
      <c r="A22" s="90">
        <v>13</v>
      </c>
      <c r="B22" s="63"/>
      <c r="C22" s="199" t="s">
        <v>140</v>
      </c>
      <c r="D22" s="199"/>
      <c r="E22" s="119">
        <v>9</v>
      </c>
      <c r="F22" s="119">
        <v>4</v>
      </c>
      <c r="G22" s="113">
        <v>5</v>
      </c>
      <c r="H22" s="113" t="s">
        <v>147</v>
      </c>
      <c r="I22" s="113" t="s">
        <v>147</v>
      </c>
      <c r="J22" s="113" t="s">
        <v>147</v>
      </c>
      <c r="K22" s="113" t="s">
        <v>147</v>
      </c>
      <c r="L22" s="113"/>
      <c r="M22" s="119">
        <v>4</v>
      </c>
      <c r="N22" s="113" t="s">
        <v>147</v>
      </c>
      <c r="O22" s="120">
        <f t="shared" si="0"/>
        <v>5</v>
      </c>
      <c r="P22" s="42"/>
      <c r="Q22" s="42"/>
      <c r="R22" s="42"/>
      <c r="S22" s="42"/>
    </row>
    <row r="23" spans="1:15" ht="20.25" customHeight="1">
      <c r="A23" s="90">
        <v>14</v>
      </c>
      <c r="B23" s="63"/>
      <c r="C23" s="182" t="s">
        <v>13</v>
      </c>
      <c r="D23" s="183"/>
      <c r="E23" s="113">
        <f>E10+E12+E15+E22</f>
        <v>1003</v>
      </c>
      <c r="F23" s="113">
        <f>F10+F12+F15+F22</f>
        <v>859</v>
      </c>
      <c r="G23" s="113">
        <f>G10+G12+G15+G22</f>
        <v>811</v>
      </c>
      <c r="H23" s="113">
        <f>H10+H15</f>
        <v>113</v>
      </c>
      <c r="I23" s="113">
        <f>I10+I15</f>
        <v>28</v>
      </c>
      <c r="J23" s="113">
        <f>J10+J12+J15</f>
        <v>81</v>
      </c>
      <c r="K23" s="113">
        <f>K10+K12+K15</f>
        <v>584</v>
      </c>
      <c r="L23" s="113">
        <f>L10+L12+L15+L22</f>
        <v>0</v>
      </c>
      <c r="M23" s="119">
        <f>M10+M12+M15+M22</f>
        <v>192</v>
      </c>
      <c r="N23" s="119">
        <f>N10</f>
        <v>8</v>
      </c>
      <c r="O23" s="120">
        <f t="shared" si="0"/>
        <v>144</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785</v>
      </c>
      <c r="G31" s="121">
        <v>580</v>
      </c>
      <c r="H31" s="121">
        <v>598</v>
      </c>
      <c r="I31" s="121">
        <v>446</v>
      </c>
      <c r="J31" s="121">
        <v>362</v>
      </c>
      <c r="K31" s="121">
        <v>27</v>
      </c>
      <c r="L31" s="121">
        <v>116</v>
      </c>
      <c r="M31" s="121">
        <v>11</v>
      </c>
      <c r="N31" s="121">
        <v>187</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&amp;L5C5A20A5&amp;CФорма № Зведений- 2-А, Підрозділ: ТУ ДСА України в Закарпатській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41">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c r="G8" s="116"/>
      <c r="H8" s="116">
        <v>1</v>
      </c>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61</v>
      </c>
      <c r="D9" s="98">
        <v>96</v>
      </c>
      <c r="E9" s="98">
        <v>100</v>
      </c>
      <c r="F9" s="98">
        <v>68</v>
      </c>
      <c r="G9" s="98">
        <v>55</v>
      </c>
      <c r="H9" s="98">
        <v>3</v>
      </c>
      <c r="I9" s="98">
        <v>6</v>
      </c>
      <c r="J9" s="98">
        <v>23</v>
      </c>
      <c r="K9" s="116">
        <v>57</v>
      </c>
      <c r="L9" s="98">
        <v>2</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59</v>
      </c>
      <c r="D10" s="98">
        <v>85</v>
      </c>
      <c r="E10" s="98">
        <v>89</v>
      </c>
      <c r="F10" s="98">
        <v>58</v>
      </c>
      <c r="G10" s="98">
        <v>47</v>
      </c>
      <c r="H10" s="98">
        <v>2</v>
      </c>
      <c r="I10" s="98">
        <v>6</v>
      </c>
      <c r="J10" s="98">
        <v>23</v>
      </c>
      <c r="K10" s="116">
        <v>55</v>
      </c>
      <c r="L10" s="98">
        <v>2</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7</v>
      </c>
      <c r="E11" s="98">
        <v>6</v>
      </c>
      <c r="F11" s="98">
        <v>6</v>
      </c>
      <c r="G11" s="98">
        <v>6</v>
      </c>
      <c r="H11" s="98"/>
      <c r="I11" s="98"/>
      <c r="J11" s="98"/>
      <c r="K11" s="116">
        <v>1</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36</v>
      </c>
      <c r="D12" s="98">
        <v>253</v>
      </c>
      <c r="E12" s="98">
        <v>264</v>
      </c>
      <c r="F12" s="98">
        <v>201</v>
      </c>
      <c r="G12" s="98">
        <v>172</v>
      </c>
      <c r="H12" s="98"/>
      <c r="I12" s="98">
        <v>2</v>
      </c>
      <c r="J12" s="98">
        <v>61</v>
      </c>
      <c r="K12" s="116">
        <v>25</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2</v>
      </c>
      <c r="D13" s="98">
        <v>4</v>
      </c>
      <c r="E13" s="98">
        <v>6</v>
      </c>
      <c r="F13" s="98">
        <v>5</v>
      </c>
      <c r="G13" s="98">
        <v>4</v>
      </c>
      <c r="H13" s="98"/>
      <c r="I13" s="98"/>
      <c r="J13" s="98">
        <v>1</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v>1</v>
      </c>
      <c r="F14" s="98">
        <v>1</v>
      </c>
      <c r="G14" s="98">
        <v>1</v>
      </c>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2</v>
      </c>
      <c r="D15" s="98">
        <v>2</v>
      </c>
      <c r="E15" s="98">
        <v>4</v>
      </c>
      <c r="F15" s="98">
        <v>3</v>
      </c>
      <c r="G15" s="98">
        <v>3</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v>1</v>
      </c>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1</v>
      </c>
      <c r="D20" s="98">
        <v>153</v>
      </c>
      <c r="E20" s="98">
        <v>153</v>
      </c>
      <c r="F20" s="98">
        <v>109</v>
      </c>
      <c r="G20" s="98">
        <v>89</v>
      </c>
      <c r="H20" s="98"/>
      <c r="I20" s="98">
        <v>1</v>
      </c>
      <c r="J20" s="98">
        <v>43</v>
      </c>
      <c r="K20" s="116">
        <v>1</v>
      </c>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v>4</v>
      </c>
      <c r="E21" s="98">
        <v>4</v>
      </c>
      <c r="F21" s="98">
        <v>1</v>
      </c>
      <c r="G21" s="98">
        <v>1</v>
      </c>
      <c r="H21" s="98"/>
      <c r="I21" s="98"/>
      <c r="J21" s="98">
        <v>3</v>
      </c>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c r="G23" s="98"/>
      <c r="H23" s="98"/>
      <c r="I23" s="98">
        <v>1</v>
      </c>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33</v>
      </c>
      <c r="D24" s="98">
        <v>84</v>
      </c>
      <c r="E24" s="98">
        <v>95</v>
      </c>
      <c r="F24" s="98">
        <v>81</v>
      </c>
      <c r="G24" s="98">
        <v>74</v>
      </c>
      <c r="H24" s="98"/>
      <c r="I24" s="98"/>
      <c r="J24" s="98">
        <v>14</v>
      </c>
      <c r="K24" s="116">
        <v>22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31</v>
      </c>
      <c r="D25" s="98">
        <v>74</v>
      </c>
      <c r="E25" s="98">
        <v>83</v>
      </c>
      <c r="F25" s="98">
        <v>71</v>
      </c>
      <c r="G25" s="98">
        <v>67</v>
      </c>
      <c r="H25" s="98"/>
      <c r="I25" s="98"/>
      <c r="J25" s="98">
        <v>12</v>
      </c>
      <c r="K25" s="116">
        <v>22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v>1</v>
      </c>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14</v>
      </c>
      <c r="D30" s="98">
        <v>32</v>
      </c>
      <c r="E30" s="98">
        <v>26</v>
      </c>
      <c r="F30" s="98">
        <v>25</v>
      </c>
      <c r="G30" s="98">
        <v>15</v>
      </c>
      <c r="H30" s="98">
        <v>1</v>
      </c>
      <c r="I30" s="98"/>
      <c r="J30" s="98"/>
      <c r="K30" s="116">
        <v>20</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13</v>
      </c>
      <c r="D34" s="98">
        <v>29</v>
      </c>
      <c r="E34" s="98">
        <v>26</v>
      </c>
      <c r="F34" s="98">
        <v>25</v>
      </c>
      <c r="G34" s="98">
        <v>15</v>
      </c>
      <c r="H34" s="98">
        <v>1</v>
      </c>
      <c r="I34" s="98"/>
      <c r="J34" s="98"/>
      <c r="K34" s="116">
        <v>16</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v>1</v>
      </c>
      <c r="E35" s="98">
        <v>2</v>
      </c>
      <c r="F35" s="98">
        <v>2</v>
      </c>
      <c r="G35" s="98">
        <v>2</v>
      </c>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2</v>
      </c>
      <c r="D36" s="98">
        <v>1</v>
      </c>
      <c r="E36" s="98"/>
      <c r="F36" s="98"/>
      <c r="G36" s="98"/>
      <c r="H36" s="98"/>
      <c r="I36" s="98"/>
      <c r="J36" s="98"/>
      <c r="K36" s="116">
        <v>3</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2</v>
      </c>
      <c r="E38" s="98"/>
      <c r="F38" s="98"/>
      <c r="G38" s="98"/>
      <c r="H38" s="98"/>
      <c r="I38" s="98"/>
      <c r="J38" s="98"/>
      <c r="K38" s="116">
        <v>2</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v>1</v>
      </c>
      <c r="E40" s="98"/>
      <c r="F40" s="98"/>
      <c r="G40" s="98"/>
      <c r="H40" s="98"/>
      <c r="I40" s="98"/>
      <c r="J40" s="98"/>
      <c r="K40" s="116">
        <v>2</v>
      </c>
      <c r="L40" s="98">
        <v>1</v>
      </c>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1</v>
      </c>
      <c r="E42" s="98"/>
      <c r="F42" s="98"/>
      <c r="G42" s="98"/>
      <c r="H42" s="98"/>
      <c r="I42" s="98"/>
      <c r="J42" s="98"/>
      <c r="K42" s="116">
        <v>2</v>
      </c>
      <c r="L42" s="98">
        <v>1</v>
      </c>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39</v>
      </c>
      <c r="D43" s="98">
        <v>58</v>
      </c>
      <c r="E43" s="98">
        <v>59</v>
      </c>
      <c r="F43" s="98">
        <v>39</v>
      </c>
      <c r="G43" s="98">
        <v>27</v>
      </c>
      <c r="H43" s="98"/>
      <c r="I43" s="98">
        <v>8</v>
      </c>
      <c r="J43" s="98">
        <v>12</v>
      </c>
      <c r="K43" s="116">
        <v>38</v>
      </c>
      <c r="L43" s="98">
        <v>10</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5</v>
      </c>
      <c r="D44" s="98">
        <v>12</v>
      </c>
      <c r="E44" s="98">
        <v>8</v>
      </c>
      <c r="F44" s="98">
        <v>7</v>
      </c>
      <c r="G44" s="98">
        <v>3</v>
      </c>
      <c r="H44" s="98"/>
      <c r="I44" s="98"/>
      <c r="J44" s="98">
        <v>1</v>
      </c>
      <c r="K44" s="116">
        <v>9</v>
      </c>
      <c r="L44" s="98">
        <v>2</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17</v>
      </c>
      <c r="D45" s="98">
        <v>34</v>
      </c>
      <c r="E45" s="98">
        <v>28</v>
      </c>
      <c r="F45" s="98">
        <v>18</v>
      </c>
      <c r="G45" s="98">
        <v>13</v>
      </c>
      <c r="H45" s="98"/>
      <c r="I45" s="98">
        <v>4</v>
      </c>
      <c r="J45" s="98">
        <v>6</v>
      </c>
      <c r="K45" s="116">
        <v>23</v>
      </c>
      <c r="L45" s="98">
        <v>6</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8</v>
      </c>
      <c r="D46" s="98">
        <v>24</v>
      </c>
      <c r="E46" s="98">
        <v>16</v>
      </c>
      <c r="F46" s="98">
        <v>9</v>
      </c>
      <c r="G46" s="98">
        <v>8</v>
      </c>
      <c r="H46" s="98"/>
      <c r="I46" s="98">
        <v>2</v>
      </c>
      <c r="J46" s="98">
        <v>5</v>
      </c>
      <c r="K46" s="116">
        <v>16</v>
      </c>
      <c r="L46" s="98">
        <v>5</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5</v>
      </c>
      <c r="D48" s="98">
        <v>5</v>
      </c>
      <c r="E48" s="98">
        <v>7</v>
      </c>
      <c r="F48" s="98">
        <v>5</v>
      </c>
      <c r="G48" s="98">
        <v>3</v>
      </c>
      <c r="H48" s="98"/>
      <c r="I48" s="98"/>
      <c r="J48" s="98">
        <v>2</v>
      </c>
      <c r="K48" s="116">
        <v>3</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5</v>
      </c>
      <c r="E49" s="98">
        <v>5</v>
      </c>
      <c r="F49" s="98">
        <v>4</v>
      </c>
      <c r="G49" s="98">
        <v>4</v>
      </c>
      <c r="H49" s="98"/>
      <c r="I49" s="98"/>
      <c r="J49" s="98">
        <v>1</v>
      </c>
      <c r="K49" s="116">
        <v>3</v>
      </c>
      <c r="L49" s="98">
        <v>1</v>
      </c>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v>2</v>
      </c>
      <c r="E50" s="98">
        <v>2</v>
      </c>
      <c r="F50" s="98">
        <v>2</v>
      </c>
      <c r="G50" s="98">
        <v>2</v>
      </c>
      <c r="H50" s="98"/>
      <c r="I50" s="98"/>
      <c r="J50" s="98"/>
      <c r="K50" s="116">
        <v>1</v>
      </c>
      <c r="L50" s="98">
        <v>1</v>
      </c>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4</v>
      </c>
      <c r="D52" s="98">
        <v>3</v>
      </c>
      <c r="E52" s="98">
        <v>5</v>
      </c>
      <c r="F52" s="98">
        <v>4</v>
      </c>
      <c r="G52" s="98">
        <v>3</v>
      </c>
      <c r="H52" s="98">
        <v>1</v>
      </c>
      <c r="I52" s="98"/>
      <c r="J52" s="98"/>
      <c r="K52" s="116">
        <v>2</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c r="E54" s="98">
        <v>1</v>
      </c>
      <c r="F54" s="98">
        <v>1</v>
      </c>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v>1</v>
      </c>
      <c r="D58" s="98"/>
      <c r="E58" s="98"/>
      <c r="F58" s="98"/>
      <c r="G58" s="98"/>
      <c r="H58" s="98"/>
      <c r="I58" s="98"/>
      <c r="J58" s="98"/>
      <c r="K58" s="116">
        <v>1</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1</v>
      </c>
      <c r="D60" s="98"/>
      <c r="E60" s="98"/>
      <c r="F60" s="98"/>
      <c r="G60" s="98"/>
      <c r="H60" s="98"/>
      <c r="I60" s="98"/>
      <c r="J60" s="98"/>
      <c r="K60" s="116">
        <v>1</v>
      </c>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1</v>
      </c>
      <c r="D75" s="98">
        <v>1</v>
      </c>
      <c r="E75" s="98">
        <v>1</v>
      </c>
      <c r="F75" s="98">
        <v>1</v>
      </c>
      <c r="G75" s="98">
        <v>1</v>
      </c>
      <c r="H75" s="98"/>
      <c r="I75" s="98"/>
      <c r="J75" s="98"/>
      <c r="K75" s="116">
        <v>1</v>
      </c>
      <c r="L75" s="98"/>
      <c r="M75" s="98"/>
      <c r="N75" s="112"/>
      <c r="O75" s="98"/>
      <c r="P75" s="60"/>
    </row>
    <row r="76" spans="1:16" s="4" customFormat="1" ht="42" customHeight="1">
      <c r="A76" s="46">
        <v>69</v>
      </c>
      <c r="B76" s="130" t="s">
        <v>227</v>
      </c>
      <c r="C76" s="112">
        <v>1</v>
      </c>
      <c r="D76" s="98">
        <v>1</v>
      </c>
      <c r="E76" s="98">
        <v>1</v>
      </c>
      <c r="F76" s="98">
        <v>1</v>
      </c>
      <c r="G76" s="98">
        <v>1</v>
      </c>
      <c r="H76" s="98"/>
      <c r="I76" s="98"/>
      <c r="J76" s="98"/>
      <c r="K76" s="116">
        <v>1</v>
      </c>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33</v>
      </c>
      <c r="D88" s="98">
        <v>94</v>
      </c>
      <c r="E88" s="98">
        <v>97</v>
      </c>
      <c r="F88" s="98">
        <v>80</v>
      </c>
      <c r="G88" s="98">
        <v>68</v>
      </c>
      <c r="H88" s="98">
        <v>2</v>
      </c>
      <c r="I88" s="98">
        <v>5</v>
      </c>
      <c r="J88" s="98">
        <v>10</v>
      </c>
      <c r="K88" s="116">
        <v>30</v>
      </c>
      <c r="L88" s="98">
        <v>1</v>
      </c>
      <c r="M88" s="98">
        <v>58664</v>
      </c>
      <c r="N88" s="112">
        <v>44521</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15</v>
      </c>
      <c r="D90" s="98">
        <v>56</v>
      </c>
      <c r="E90" s="98">
        <v>60</v>
      </c>
      <c r="F90" s="98">
        <v>50</v>
      </c>
      <c r="G90" s="98">
        <v>45</v>
      </c>
      <c r="H90" s="98">
        <v>1</v>
      </c>
      <c r="I90" s="98">
        <v>4</v>
      </c>
      <c r="J90" s="98">
        <v>5</v>
      </c>
      <c r="K90" s="116">
        <v>11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v>1</v>
      </c>
      <c r="E92" s="98">
        <v>1</v>
      </c>
      <c r="F92" s="98"/>
      <c r="G92" s="98"/>
      <c r="H92" s="98">
        <v>1</v>
      </c>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12</v>
      </c>
      <c r="D94" s="98">
        <v>48</v>
      </c>
      <c r="E94" s="98">
        <v>53</v>
      </c>
      <c r="F94" s="98">
        <v>45</v>
      </c>
      <c r="G94" s="98">
        <v>40</v>
      </c>
      <c r="H94" s="98"/>
      <c r="I94" s="98">
        <v>4</v>
      </c>
      <c r="J94" s="98">
        <v>4</v>
      </c>
      <c r="K94" s="116">
        <v>7</v>
      </c>
      <c r="L94" s="98"/>
      <c r="M94" s="98"/>
      <c r="N94" s="112"/>
      <c r="O94" s="98"/>
      <c r="P94" s="60"/>
    </row>
    <row r="95" spans="1:16" s="4" customFormat="1" ht="25.5" customHeight="1">
      <c r="A95" s="44">
        <v>88</v>
      </c>
      <c r="B95" s="129" t="s">
        <v>68</v>
      </c>
      <c r="C95" s="112">
        <v>14</v>
      </c>
      <c r="D95" s="98">
        <v>29</v>
      </c>
      <c r="E95" s="98">
        <v>29</v>
      </c>
      <c r="F95" s="98">
        <v>24</v>
      </c>
      <c r="G95" s="98">
        <v>18</v>
      </c>
      <c r="H95" s="98"/>
      <c r="I95" s="98"/>
      <c r="J95" s="98">
        <v>5</v>
      </c>
      <c r="K95" s="116">
        <v>14</v>
      </c>
      <c r="L95" s="98"/>
      <c r="M95" s="98">
        <v>57164</v>
      </c>
      <c r="N95" s="112">
        <v>44521</v>
      </c>
      <c r="O95" s="98"/>
      <c r="P95" s="60"/>
    </row>
    <row r="96" spans="1:16" s="4" customFormat="1" ht="18" customHeight="1">
      <c r="A96" s="46">
        <v>89</v>
      </c>
      <c r="B96" s="130" t="s">
        <v>69</v>
      </c>
      <c r="C96" s="112">
        <v>2</v>
      </c>
      <c r="D96" s="98">
        <v>2</v>
      </c>
      <c r="E96" s="98">
        <v>2</v>
      </c>
      <c r="F96" s="98">
        <v>1</v>
      </c>
      <c r="G96" s="98">
        <v>1</v>
      </c>
      <c r="H96" s="98"/>
      <c r="I96" s="98"/>
      <c r="J96" s="98">
        <v>1</v>
      </c>
      <c r="K96" s="116">
        <v>2</v>
      </c>
      <c r="L96" s="98"/>
      <c r="M96" s="98"/>
      <c r="N96" s="112"/>
      <c r="O96" s="98"/>
      <c r="P96" s="61"/>
    </row>
    <row r="97" spans="1:16" s="4" customFormat="1" ht="27" customHeight="1">
      <c r="A97" s="44">
        <v>90</v>
      </c>
      <c r="B97" s="130" t="s">
        <v>70</v>
      </c>
      <c r="C97" s="112">
        <v>5</v>
      </c>
      <c r="D97" s="98">
        <v>10</v>
      </c>
      <c r="E97" s="98">
        <v>12</v>
      </c>
      <c r="F97" s="98">
        <v>10</v>
      </c>
      <c r="G97" s="98">
        <v>9</v>
      </c>
      <c r="H97" s="98"/>
      <c r="I97" s="98"/>
      <c r="J97" s="98">
        <v>2</v>
      </c>
      <c r="K97" s="116">
        <v>3</v>
      </c>
      <c r="L97" s="98"/>
      <c r="M97" s="98">
        <v>74</v>
      </c>
      <c r="N97" s="112"/>
      <c r="O97" s="98"/>
      <c r="P97" s="61"/>
    </row>
    <row r="98" spans="1:16" s="4" customFormat="1" ht="18.75" customHeight="1">
      <c r="A98" s="46">
        <v>91</v>
      </c>
      <c r="B98" s="130" t="s">
        <v>71</v>
      </c>
      <c r="C98" s="112">
        <v>4</v>
      </c>
      <c r="D98" s="98">
        <v>8</v>
      </c>
      <c r="E98" s="98">
        <v>9</v>
      </c>
      <c r="F98" s="98">
        <v>7</v>
      </c>
      <c r="G98" s="98">
        <v>5</v>
      </c>
      <c r="H98" s="98"/>
      <c r="I98" s="98"/>
      <c r="J98" s="98">
        <v>2</v>
      </c>
      <c r="K98" s="116">
        <v>3</v>
      </c>
      <c r="L98" s="98"/>
      <c r="M98" s="98">
        <v>56575</v>
      </c>
      <c r="N98" s="112">
        <v>44521</v>
      </c>
      <c r="O98" s="98"/>
      <c r="P98" s="61"/>
    </row>
    <row r="99" spans="1:16" s="4" customFormat="1" ht="15.75" customHeight="1">
      <c r="A99" s="44">
        <v>92</v>
      </c>
      <c r="B99" s="130" t="s">
        <v>72</v>
      </c>
      <c r="C99" s="112">
        <v>2</v>
      </c>
      <c r="D99" s="98">
        <v>2</v>
      </c>
      <c r="E99" s="98">
        <v>4</v>
      </c>
      <c r="F99" s="98">
        <v>4</v>
      </c>
      <c r="G99" s="98">
        <v>3</v>
      </c>
      <c r="H99" s="98"/>
      <c r="I99" s="98"/>
      <c r="J99" s="98"/>
      <c r="K99" s="116"/>
      <c r="L99" s="98"/>
      <c r="M99" s="98">
        <v>515</v>
      </c>
      <c r="N99" s="112"/>
      <c r="O99" s="98"/>
      <c r="P99" s="61"/>
    </row>
    <row r="100" spans="1:16" s="4" customFormat="1" ht="25.5" customHeight="1">
      <c r="A100" s="46">
        <v>93</v>
      </c>
      <c r="B100" s="129" t="s">
        <v>229</v>
      </c>
      <c r="C100" s="112">
        <v>3</v>
      </c>
      <c r="D100" s="98"/>
      <c r="E100" s="98">
        <v>3</v>
      </c>
      <c r="F100" s="98">
        <v>2</v>
      </c>
      <c r="G100" s="98">
        <v>2</v>
      </c>
      <c r="H100" s="98"/>
      <c r="I100" s="98">
        <v>1</v>
      </c>
      <c r="J100" s="98"/>
      <c r="K100" s="116"/>
      <c r="L100" s="98"/>
      <c r="M100" s="98">
        <v>1500</v>
      </c>
      <c r="N100" s="112"/>
      <c r="O100" s="98"/>
      <c r="P100" s="61"/>
    </row>
    <row r="101" spans="1:16" s="4" customFormat="1" ht="18.75" customHeight="1">
      <c r="A101" s="44">
        <v>94</v>
      </c>
      <c r="B101" s="130" t="s">
        <v>198</v>
      </c>
      <c r="C101" s="112">
        <v>2</v>
      </c>
      <c r="D101" s="98"/>
      <c r="E101" s="98">
        <v>2</v>
      </c>
      <c r="F101" s="98">
        <v>2</v>
      </c>
      <c r="G101" s="98">
        <v>2</v>
      </c>
      <c r="H101" s="98"/>
      <c r="I101" s="98"/>
      <c r="J101" s="98"/>
      <c r="K101" s="116"/>
      <c r="L101" s="98"/>
      <c r="M101" s="98">
        <v>1500</v>
      </c>
      <c r="N101" s="112"/>
      <c r="O101" s="98"/>
      <c r="P101" s="61"/>
    </row>
    <row r="102" spans="1:16" s="4" customFormat="1" ht="18.75" customHeight="1">
      <c r="A102" s="46">
        <v>95</v>
      </c>
      <c r="B102" s="130" t="s">
        <v>199</v>
      </c>
      <c r="C102" s="112">
        <v>1</v>
      </c>
      <c r="D102" s="98"/>
      <c r="E102" s="98">
        <v>1</v>
      </c>
      <c r="F102" s="98"/>
      <c r="G102" s="98"/>
      <c r="H102" s="98"/>
      <c r="I102" s="98">
        <v>1</v>
      </c>
      <c r="J102" s="98"/>
      <c r="K102" s="116"/>
      <c r="L102" s="98"/>
      <c r="M102" s="98"/>
      <c r="N102" s="112"/>
      <c r="O102" s="98"/>
      <c r="P102" s="61"/>
    </row>
    <row r="103" spans="1:15" s="101" customFormat="1" ht="24.75" customHeight="1">
      <c r="A103" s="44">
        <v>96</v>
      </c>
      <c r="B103" s="131" t="s">
        <v>73</v>
      </c>
      <c r="C103" s="112">
        <v>8</v>
      </c>
      <c r="D103" s="98">
        <v>18</v>
      </c>
      <c r="E103" s="98">
        <v>22</v>
      </c>
      <c r="F103" s="98">
        <v>17</v>
      </c>
      <c r="G103" s="98">
        <v>13</v>
      </c>
      <c r="H103" s="98"/>
      <c r="I103" s="98">
        <v>2</v>
      </c>
      <c r="J103" s="98">
        <v>3</v>
      </c>
      <c r="K103" s="116">
        <v>4</v>
      </c>
      <c r="L103" s="98">
        <v>1</v>
      </c>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v>1</v>
      </c>
      <c r="E107" s="98">
        <v>1</v>
      </c>
      <c r="F107" s="98"/>
      <c r="G107" s="98"/>
      <c r="H107" s="98"/>
      <c r="I107" s="98"/>
      <c r="J107" s="98">
        <v>1</v>
      </c>
      <c r="K107" s="116"/>
      <c r="L107" s="98"/>
      <c r="M107" s="98"/>
      <c r="N107" s="112"/>
      <c r="O107" s="98"/>
      <c r="P107" s="61"/>
    </row>
    <row r="108" spans="1:16" s="4" customFormat="1" ht="20.25" customHeight="1">
      <c r="A108" s="46">
        <v>101</v>
      </c>
      <c r="B108" s="130" t="s">
        <v>77</v>
      </c>
      <c r="C108" s="112">
        <v>8</v>
      </c>
      <c r="D108" s="98">
        <v>12</v>
      </c>
      <c r="E108" s="98">
        <v>17</v>
      </c>
      <c r="F108" s="98">
        <v>15</v>
      </c>
      <c r="G108" s="98">
        <v>11</v>
      </c>
      <c r="H108" s="98"/>
      <c r="I108" s="98">
        <v>1</v>
      </c>
      <c r="J108" s="98">
        <v>1</v>
      </c>
      <c r="K108" s="116">
        <v>3</v>
      </c>
      <c r="L108" s="98">
        <v>1</v>
      </c>
      <c r="M108" s="98"/>
      <c r="N108" s="112"/>
      <c r="O108" s="98"/>
      <c r="P108" s="61"/>
    </row>
    <row r="109" spans="1:15" s="101" customFormat="1" ht="28.5" customHeight="1">
      <c r="A109" s="44">
        <v>102</v>
      </c>
      <c r="B109" s="131" t="s">
        <v>78</v>
      </c>
      <c r="C109" s="112">
        <v>5</v>
      </c>
      <c r="D109" s="98">
        <v>10</v>
      </c>
      <c r="E109" s="98">
        <v>14</v>
      </c>
      <c r="F109" s="98">
        <v>7</v>
      </c>
      <c r="G109" s="98">
        <v>5</v>
      </c>
      <c r="H109" s="98">
        <v>1</v>
      </c>
      <c r="I109" s="98">
        <v>2</v>
      </c>
      <c r="J109" s="98">
        <v>4</v>
      </c>
      <c r="K109" s="116">
        <v>1</v>
      </c>
      <c r="L109" s="98"/>
      <c r="M109" s="98">
        <v>162000</v>
      </c>
      <c r="N109" s="112">
        <v>30610</v>
      </c>
      <c r="O109" s="98">
        <v>22000</v>
      </c>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v>1</v>
      </c>
      <c r="D112" s="98">
        <v>6</v>
      </c>
      <c r="E112" s="98">
        <v>7</v>
      </c>
      <c r="F112" s="98">
        <v>4</v>
      </c>
      <c r="G112" s="98">
        <v>3</v>
      </c>
      <c r="H112" s="98"/>
      <c r="I112" s="98">
        <v>1</v>
      </c>
      <c r="J112" s="98">
        <v>2</v>
      </c>
      <c r="K112" s="116"/>
      <c r="L112" s="98"/>
      <c r="M112" s="98">
        <v>112000</v>
      </c>
      <c r="N112" s="112">
        <v>27610</v>
      </c>
      <c r="O112" s="98">
        <v>19000</v>
      </c>
      <c r="P112" s="61"/>
      <c r="Q112" s="4"/>
      <c r="R112" s="4"/>
      <c r="S112" s="4"/>
    </row>
    <row r="113" spans="1:19" s="102" customFormat="1" ht="19.5" customHeight="1">
      <c r="A113" s="44">
        <v>106</v>
      </c>
      <c r="B113" s="131" t="s">
        <v>82</v>
      </c>
      <c r="C113" s="112">
        <v>2</v>
      </c>
      <c r="D113" s="98">
        <v>9</v>
      </c>
      <c r="E113" s="98">
        <v>4</v>
      </c>
      <c r="F113" s="98"/>
      <c r="G113" s="98"/>
      <c r="H113" s="98"/>
      <c r="I113" s="98">
        <v>2</v>
      </c>
      <c r="J113" s="98">
        <v>2</v>
      </c>
      <c r="K113" s="116">
        <v>7</v>
      </c>
      <c r="L113" s="98"/>
      <c r="M113" s="98"/>
      <c r="N113" s="112"/>
      <c r="O113" s="98"/>
      <c r="P113" s="101"/>
      <c r="Q113" s="101"/>
      <c r="R113" s="101"/>
      <c r="S113" s="101"/>
    </row>
    <row r="114" spans="1:19" s="102" customFormat="1" ht="30.75" customHeight="1">
      <c r="A114" s="46">
        <v>107</v>
      </c>
      <c r="B114" s="132" t="s">
        <v>231</v>
      </c>
      <c r="C114" s="112">
        <f>SUM(C8,C9,C12,C29,C30,C43,C49,C52,C79,C88,C103,C109,C113)</f>
        <v>205</v>
      </c>
      <c r="D114" s="112">
        <f aca="true" t="shared" si="0" ref="D114:O114">SUM(D8,D9,D12,D29,D30,D43,D49,D52,D79,D88,D103,D109,D113)</f>
        <v>580</v>
      </c>
      <c r="E114" s="112">
        <f t="shared" si="0"/>
        <v>598</v>
      </c>
      <c r="F114" s="112">
        <f t="shared" si="0"/>
        <v>446</v>
      </c>
      <c r="G114" s="112">
        <f t="shared" si="0"/>
        <v>362</v>
      </c>
      <c r="H114" s="112">
        <f t="shared" si="0"/>
        <v>9</v>
      </c>
      <c r="I114" s="112">
        <f t="shared" si="0"/>
        <v>27</v>
      </c>
      <c r="J114" s="112">
        <f t="shared" si="0"/>
        <v>116</v>
      </c>
      <c r="K114" s="112">
        <f t="shared" si="0"/>
        <v>187</v>
      </c>
      <c r="L114" s="112">
        <f t="shared" si="0"/>
        <v>16</v>
      </c>
      <c r="M114" s="112">
        <f t="shared" si="0"/>
        <v>220664</v>
      </c>
      <c r="N114" s="112">
        <f t="shared" si="0"/>
        <v>75131</v>
      </c>
      <c r="O114" s="112">
        <f t="shared" si="0"/>
        <v>22000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3" header="0" footer="0.11811023622047245"/>
  <pageSetup firstPageNumber="3" useFirstPageNumber="1" fitToHeight="0" fitToWidth="1" horizontalDpi="600" verticalDpi="600" orientation="landscape" pageOrder="overThenDown" paperSize="9" scale="73" r:id="rId1"/>
  <headerFooter alignWithMargins="0">
    <oddFooter>&amp;L5C5A20A5&amp;CФорма № Зведений- 2-А, Підрозділ: ТУ ДСА України в Закарпатській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5.140625" style="0" customWidth="1"/>
    <col min="6" max="6" width="16.140625" style="0" customWidth="1"/>
    <col min="7" max="7" width="16.00390625" style="0" customWidth="1"/>
    <col min="8" max="8" width="19.00390625" style="0" customWidth="1"/>
    <col min="9" max="9" width="11.85156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9</v>
      </c>
      <c r="F10" s="113">
        <v>4</v>
      </c>
      <c r="G10" s="122">
        <v>1</v>
      </c>
      <c r="H10" s="122"/>
      <c r="I10" s="114">
        <v>4</v>
      </c>
      <c r="J10" s="114"/>
      <c r="K10" s="114">
        <v>1</v>
      </c>
      <c r="L10" s="114">
        <v>2</v>
      </c>
      <c r="M10" s="114">
        <v>2</v>
      </c>
      <c r="N10" s="114"/>
      <c r="O10" s="127">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9</v>
      </c>
      <c r="F15" s="76">
        <f>SUM(F10:F14)</f>
        <v>4</v>
      </c>
      <c r="G15" s="76">
        <f>SUM(G10:G14)</f>
        <v>1</v>
      </c>
      <c r="H15" s="76">
        <f>SUM(H10:H14)</f>
        <v>0</v>
      </c>
      <c r="I15" s="76">
        <f aca="true" t="shared" si="0" ref="I15:O15">SUM(I10:I14)</f>
        <v>4</v>
      </c>
      <c r="J15" s="76">
        <f t="shared" si="0"/>
        <v>0</v>
      </c>
      <c r="K15" s="76">
        <f t="shared" si="0"/>
        <v>1</v>
      </c>
      <c r="L15" s="76">
        <f t="shared" si="0"/>
        <v>2</v>
      </c>
      <c r="M15" s="76">
        <f t="shared" si="0"/>
        <v>2</v>
      </c>
      <c r="N15" s="76">
        <f t="shared" si="0"/>
        <v>0</v>
      </c>
      <c r="O15" s="76">
        <f t="shared" si="0"/>
        <v>4</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1.22" bottom="0.6299212598425197" header="0.3937007874015748" footer="0.4330708661417323"/>
  <pageSetup firstPageNumber="9" useFirstPageNumber="1" horizontalDpi="600" verticalDpi="600" orientation="landscape" paperSize="9" scale="60" r:id="rId1"/>
  <headerFooter alignWithMargins="0">
    <oddFooter>&amp;L5C5A20A5&amp;CФорма № Зведений- 2-А, Підрозділ: ТУ ДСА України в Закарпатській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48</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v>17</v>
      </c>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v>3</v>
      </c>
      <c r="L7" s="33"/>
      <c r="M7" s="23"/>
      <c r="N7" s="20"/>
      <c r="O7" s="20"/>
      <c r="P7" s="20"/>
    </row>
    <row r="8" spans="1:16" s="10" customFormat="1" ht="16.5" customHeight="1">
      <c r="A8" s="2">
        <f t="shared" si="0"/>
        <v>4</v>
      </c>
      <c r="B8" s="263"/>
      <c r="C8" s="300"/>
      <c r="D8" s="301"/>
      <c r="E8" s="295" t="s">
        <v>124</v>
      </c>
      <c r="F8" s="296"/>
      <c r="G8" s="296"/>
      <c r="H8" s="296"/>
      <c r="I8" s="296"/>
      <c r="J8" s="297"/>
      <c r="K8" s="124">
        <v>14</v>
      </c>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v>2</v>
      </c>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v>3</v>
      </c>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v>102</v>
      </c>
      <c r="L15" s="33"/>
      <c r="M15" s="23"/>
      <c r="N15" s="20"/>
      <c r="O15" s="20"/>
      <c r="P15" s="20"/>
    </row>
    <row r="16" spans="1:16" s="10" customFormat="1" ht="20.25" customHeight="1">
      <c r="A16" s="2">
        <v>12</v>
      </c>
      <c r="B16" s="303"/>
      <c r="C16" s="268" t="s">
        <v>130</v>
      </c>
      <c r="D16" s="269"/>
      <c r="E16" s="269"/>
      <c r="F16" s="269"/>
      <c r="G16" s="269"/>
      <c r="H16" s="269"/>
      <c r="I16" s="269"/>
      <c r="J16" s="270"/>
      <c r="K16" s="125">
        <v>31</v>
      </c>
      <c r="L16" s="33"/>
      <c r="M16" s="23"/>
      <c r="N16" s="20"/>
      <c r="O16" s="20"/>
      <c r="P16" s="20"/>
    </row>
    <row r="17" spans="1:16" s="10" customFormat="1" ht="22.5" customHeight="1">
      <c r="A17" s="2">
        <v>13</v>
      </c>
      <c r="B17" s="303"/>
      <c r="C17" s="304" t="s">
        <v>146</v>
      </c>
      <c r="D17" s="305"/>
      <c r="E17" s="305"/>
      <c r="F17" s="305"/>
      <c r="G17" s="305"/>
      <c r="H17" s="305"/>
      <c r="I17" s="305"/>
      <c r="J17" s="306"/>
      <c r="K17" s="125">
        <v>282</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v>1</v>
      </c>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v>1</v>
      </c>
      <c r="L21" s="34"/>
      <c r="M21" s="25"/>
      <c r="N21" s="20"/>
      <c r="O21" s="20"/>
      <c r="P21" s="20"/>
    </row>
    <row r="22" spans="1:16" s="10" customFormat="1" ht="21" customHeight="1">
      <c r="A22" s="2">
        <v>18</v>
      </c>
      <c r="B22" s="264" t="s">
        <v>84</v>
      </c>
      <c r="C22" s="265"/>
      <c r="D22" s="265"/>
      <c r="E22" s="265"/>
      <c r="F22" s="265"/>
      <c r="G22" s="265"/>
      <c r="H22" s="265"/>
      <c r="I22" s="265"/>
      <c r="J22" s="266"/>
      <c r="K22" s="113">
        <v>1</v>
      </c>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13</v>
      </c>
      <c r="L25" s="34"/>
      <c r="M25" s="24"/>
      <c r="N25" s="20"/>
      <c r="O25" s="20"/>
      <c r="P25" s="20"/>
    </row>
    <row r="26" spans="1:16" s="10" customFormat="1" ht="18.75" customHeight="1">
      <c r="A26" s="2">
        <v>22</v>
      </c>
      <c r="B26" s="264" t="s">
        <v>132</v>
      </c>
      <c r="C26" s="265"/>
      <c r="D26" s="265"/>
      <c r="E26" s="265"/>
      <c r="F26" s="265"/>
      <c r="G26" s="265"/>
      <c r="H26" s="265"/>
      <c r="I26" s="265"/>
      <c r="J26" s="266"/>
      <c r="K26" s="113">
        <v>99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245</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7"/>
      <c r="F37" s="267"/>
      <c r="G37" s="267"/>
      <c r="H37" s="154"/>
      <c r="I37" s="154"/>
      <c r="J37" s="161"/>
      <c r="K37" s="160"/>
      <c r="L37" s="163"/>
      <c r="M37" s="163"/>
      <c r="N37" s="163"/>
      <c r="O37" s="84"/>
    </row>
    <row r="38" spans="1:15" ht="15.75" customHeight="1">
      <c r="A38" s="83"/>
      <c r="B38" s="154" t="s">
        <v>244</v>
      </c>
      <c r="C38" s="154"/>
      <c r="D38" s="154"/>
      <c r="E38" s="267" t="s">
        <v>248</v>
      </c>
      <c r="F38" s="267"/>
      <c r="G38" s="267"/>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&amp;L5C5A20A5&amp;CФорма № Зведений- 2-А, Підрозділ: ТУ ДСА України в Закарпатській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250</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251</v>
      </c>
      <c r="D24" s="323"/>
      <c r="E24" s="323"/>
      <c r="F24" s="323"/>
      <c r="G24" s="323"/>
      <c r="H24" s="323"/>
      <c r="I24" s="323"/>
      <c r="J24" s="324"/>
    </row>
    <row r="25" spans="1:10" ht="19.5" customHeight="1">
      <c r="A25" s="321" t="s">
        <v>182</v>
      </c>
      <c r="B25" s="322"/>
      <c r="C25" s="325" t="s">
        <v>252</v>
      </c>
      <c r="D25" s="325"/>
      <c r="E25" s="325"/>
      <c r="F25" s="325"/>
      <c r="G25" s="325"/>
      <c r="H25" s="325"/>
      <c r="I25" s="325"/>
      <c r="J25" s="326"/>
    </row>
    <row r="26" spans="1:10" ht="18.75" customHeight="1">
      <c r="A26" s="327"/>
      <c r="B26" s="328"/>
      <c r="C26" s="328"/>
      <c r="D26" s="328"/>
      <c r="E26" s="328"/>
      <c r="F26" s="328"/>
      <c r="G26" s="328"/>
      <c r="H26" s="328"/>
      <c r="I26" s="328"/>
      <c r="J26" s="329"/>
    </row>
    <row r="27" spans="1:10" ht="20.25" customHeight="1">
      <c r="A27" s="330"/>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81" right="0.29" top="1.001" bottom="0.7" header="0.5" footer="0.5"/>
  <pageSetup horizontalDpi="600" verticalDpi="600" orientation="portrait" paperSize="9" scale="95" r:id="rId1"/>
  <headerFooter alignWithMargins="0">
    <oddFooter>&amp;L5C5A20A5&amp;C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2015-07-30T06:51:43Z</cp:lastPrinted>
  <dcterms:created xsi:type="dcterms:W3CDTF">1996-10-08T23:32:33Z</dcterms:created>
  <dcterms:modified xsi:type="dcterms:W3CDTF">2015-07-30T06:52:00Z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Зведений- 2-А_10007_2.2015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5C5A20A5</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